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0"/>
  </bookViews>
  <sheets>
    <sheet name="PMR OBJETIVOS 2016" sheetId="1" r:id="rId1"/>
    <sheet name="PMR DE 2016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<sst xmlns="http://schemas.openxmlformats.org/spreadsheetml/2006/main" count="70" uniqueCount="57">
  <si>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</si>
  <si>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</si>
  <si>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</si>
  <si>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</si>
  <si>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</si>
  <si>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</si>
  <si>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</si>
  <si>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</si>
  <si>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</si>
  <si>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</si>
  <si>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</si>
  <si>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</si>
  <si>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</si>
  <si>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</si>
  <si>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</si>
  <si>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</si>
  <si>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</si>
  <si>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</si>
  <si>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</si>
  <si>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</si>
  <si>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</si>
  <si>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</si>
  <si>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</si>
  <si>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</si>
  <si>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</si>
  <si>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</si>
  <si>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</si>
  <si>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</si>
  <si>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</si>
  <si>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</si>
  <si>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</si>
  <si>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</si>
  <si>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</si>
  <si>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</si>
  <si>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</si>
  <si>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</si>
  <si>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</si>
  <si>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</si>
  <si>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</si>
  <si>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OBJETIVOS - PRODUCTOS E  INDICADORES  DE 2015 </t>
  </si>
  <si>
    <t>FORMATO CBN 1003 PRESUPUESTO ORIENTADO A RESULTADOS -POR-</t>
  </si>
  <si>
    <t>PRESUPUESTO POR PRODUCTOS VIGENCIA 2015</t>
  </si>
  <si>
    <t xml:space="preserve">Elaboró:- Claudia Pedraza-  Direccion Tecnica de Planeación </t>
  </si>
  <si>
    <t xml:space="preserve">Aprobó: Biviana Duque Toro    - Director Técnico de Planeación </t>
  </si>
  <si>
    <t xml:space="preserve">Revisó y Aprobó : Biviana Duque Toro -Director Técnico de Planeación 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</si>
  <si>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(40/210)</t>
    </r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</si>
  <si>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</si>
  <si>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</si>
  <si>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(59/111)</t>
    </r>
  </si>
  <si>
    <t>ALCANZADO A ABRIL</t>
  </si>
  <si>
    <t>Fecha de Elaboración:Mayo de 2016</t>
  </si>
  <si>
    <t xml:space="preserve">Elaboró:   - Claudia Pedraza A  -                         Fecha: Mayo de 2016     </t>
  </si>
  <si>
    <t>Fuente: Ejecución presupuestal Abril   de 2016 Unidad Ejecutora No. 1</t>
  </si>
  <si>
    <t>GIROS ACUMULADOS A  ABRIL DE 2016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</si>
  <si>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 (647.332.627.39/650,000,000)
</t>
    </r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</si>
  <si>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 (5871808957,73/29,204,137.433)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</si>
  <si>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(31)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</si>
</sst>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9" fontId="15" fillId="35" borderId="10" xfId="56" applyFont="1" applyFill="1" applyBorder="1" applyAlignment="1">
      <alignment horizontal="center" vertical="center"/>
    </xf>
    <xf numFmtId="9" fontId="4" fillId="35" borderId="10" xfId="56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171" fontId="10" fillId="35" borderId="10" xfId="49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9" fontId="14" fillId="0" borderId="0" xfId="56" applyFont="1" applyAlignment="1">
      <alignment wrapText="1"/>
    </xf>
    <xf numFmtId="199" fontId="4" fillId="35" borderId="10" xfId="56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9" fontId="15" fillId="35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0</xdr:col>
      <xdr:colOff>933450</xdr:colOff>
      <xdr:row>3</xdr:row>
      <xdr:rowOff>152400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tabSelected="1" zoomScalePageLayoutView="0" workbookViewId="0" topLeftCell="A1">
      <selection activeCell="A1" sqref="A1:E27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15.28125" style="21" customWidth="1"/>
    <col min="8" max="8" width="17.57421875" style="21" customWidth="1"/>
    <col min="9" max="16384" width="11.421875" style="21" customWidth="1"/>
  </cols>
  <sheetData>
    <row r="1" spans="1:5" ht="14.25">
      <c r="A1" s="49" t="s">
        <v>40</v>
      </c>
      <c r="B1" s="50"/>
      <c r="C1" s="50"/>
      <c r="D1" s="50"/>
      <c r="E1" s="51"/>
    </row>
    <row r="2" spans="1:4" ht="15.75" customHeight="1">
      <c r="A2" s="55" t="s">
        <v>4</v>
      </c>
      <c r="B2" s="55"/>
      <c r="C2" s="55"/>
      <c r="D2" s="55"/>
    </row>
    <row r="3" spans="1:4" ht="15.75">
      <c r="A3" s="45" t="s">
        <v>7</v>
      </c>
      <c r="B3" s="45"/>
      <c r="C3" s="45"/>
      <c r="D3" s="45"/>
    </row>
    <row r="4" spans="1:4" ht="24" customHeight="1">
      <c r="A4" s="46" t="s">
        <v>39</v>
      </c>
      <c r="B4" s="46"/>
      <c r="C4" s="46"/>
      <c r="D4" s="46"/>
    </row>
    <row r="5" spans="1:5" ht="14.25" customHeight="1">
      <c r="A5" s="25" t="s">
        <v>25</v>
      </c>
      <c r="B5" s="47" t="s">
        <v>21</v>
      </c>
      <c r="C5" s="47"/>
      <c r="D5" s="47"/>
      <c r="E5" s="47"/>
    </row>
    <row r="6" spans="1:5" ht="24">
      <c r="A6" s="1" t="s">
        <v>31</v>
      </c>
      <c r="B6" s="1" t="s">
        <v>0</v>
      </c>
      <c r="C6" s="1" t="s">
        <v>1</v>
      </c>
      <c r="D6" s="1">
        <v>2016</v>
      </c>
      <c r="E6" s="1" t="s">
        <v>49</v>
      </c>
    </row>
    <row r="7" spans="1:5" ht="78.75" customHeight="1">
      <c r="A7" s="26" t="s">
        <v>48</v>
      </c>
      <c r="B7" s="20">
        <v>1</v>
      </c>
      <c r="C7" s="19">
        <v>1</v>
      </c>
      <c r="D7" s="19">
        <v>0.92</v>
      </c>
      <c r="E7" s="43">
        <v>0.532</v>
      </c>
    </row>
    <row r="8" spans="1:5" ht="20.25" customHeight="1">
      <c r="A8" s="25" t="s">
        <v>26</v>
      </c>
      <c r="B8" s="52" t="s">
        <v>5</v>
      </c>
      <c r="C8" s="52"/>
      <c r="D8" s="52"/>
      <c r="E8" s="52"/>
    </row>
    <row r="9" spans="1:5" ht="24">
      <c r="A9" s="1" t="s">
        <v>32</v>
      </c>
      <c r="B9" s="1" t="s">
        <v>6</v>
      </c>
      <c r="C9" s="1" t="s">
        <v>1</v>
      </c>
      <c r="D9" s="1">
        <v>2016</v>
      </c>
      <c r="E9" s="1" t="str">
        <f>E6</f>
        <v>ALCANZADO A ABRIL</v>
      </c>
    </row>
    <row r="10" spans="1:5" ht="50.25" customHeight="1">
      <c r="A10" s="26" t="s">
        <v>56</v>
      </c>
      <c r="B10" s="2">
        <f>130+157+168+287</f>
        <v>742</v>
      </c>
      <c r="C10" s="3">
        <f>333+177+150+150</f>
        <v>810</v>
      </c>
      <c r="D10" s="3">
        <v>205</v>
      </c>
      <c r="E10" s="44">
        <v>31</v>
      </c>
    </row>
    <row r="11" spans="1:5" ht="24.75" customHeight="1">
      <c r="A11" s="27" t="s">
        <v>27</v>
      </c>
      <c r="B11" s="54" t="s">
        <v>22</v>
      </c>
      <c r="C11" s="54"/>
      <c r="D11" s="54"/>
      <c r="E11" s="54"/>
    </row>
    <row r="12" spans="1:5" ht="27" customHeight="1">
      <c r="A12" s="1" t="s">
        <v>33</v>
      </c>
      <c r="B12" s="1" t="s">
        <v>0</v>
      </c>
      <c r="C12" s="1" t="s">
        <v>1</v>
      </c>
      <c r="D12" s="1">
        <f>D6</f>
        <v>2016</v>
      </c>
      <c r="E12" s="1" t="str">
        <f>E6</f>
        <v>ALCANZADO A ABRIL</v>
      </c>
    </row>
    <row r="13" spans="1:5" ht="81.75" customHeight="1">
      <c r="A13" s="26" t="s">
        <v>55</v>
      </c>
      <c r="B13" s="4">
        <v>4.34</v>
      </c>
      <c r="C13" s="4" t="s">
        <v>24</v>
      </c>
      <c r="D13" s="18">
        <v>3</v>
      </c>
      <c r="E13" s="40">
        <v>0.2</v>
      </c>
    </row>
    <row r="14" spans="1:5" ht="14.25">
      <c r="A14" s="27" t="s">
        <v>28</v>
      </c>
      <c r="B14" s="52" t="s">
        <v>2</v>
      </c>
      <c r="C14" s="52"/>
      <c r="D14" s="52"/>
      <c r="E14" s="52"/>
    </row>
    <row r="15" spans="1:5" ht="24">
      <c r="A15" s="1" t="s">
        <v>34</v>
      </c>
      <c r="B15" s="1" t="s">
        <v>0</v>
      </c>
      <c r="C15" s="1" t="s">
        <v>1</v>
      </c>
      <c r="D15" s="1">
        <f>D6</f>
        <v>2016</v>
      </c>
      <c r="E15" s="1" t="str">
        <f>E6</f>
        <v>ALCANZADO A ABRIL</v>
      </c>
    </row>
    <row r="16" spans="1:8" ht="109.5" customHeight="1">
      <c r="A16" s="24" t="s">
        <v>54</v>
      </c>
      <c r="B16" s="2">
        <v>300</v>
      </c>
      <c r="C16" s="3">
        <v>2000</v>
      </c>
      <c r="D16" s="3">
        <v>650</v>
      </c>
      <c r="E16" s="65">
        <v>0.99</v>
      </c>
      <c r="F16" s="21">
        <f>489.510134/650</f>
        <v>0.7530925138461538</v>
      </c>
      <c r="G16" s="32"/>
      <c r="H16" s="32"/>
    </row>
    <row r="17" spans="1:5" ht="14.25">
      <c r="A17" s="48" t="s">
        <v>20</v>
      </c>
      <c r="B17" s="48"/>
      <c r="C17" s="48"/>
      <c r="D17" s="48"/>
      <c r="E17" s="48"/>
    </row>
    <row r="18" spans="1:5" ht="14.25" customHeight="1">
      <c r="A18" s="25" t="s">
        <v>29</v>
      </c>
      <c r="B18" s="47" t="s">
        <v>23</v>
      </c>
      <c r="C18" s="47"/>
      <c r="D18" s="47"/>
      <c r="E18" s="47"/>
    </row>
    <row r="19" spans="1:5" ht="25.5" customHeight="1">
      <c r="A19" s="28" t="s">
        <v>35</v>
      </c>
      <c r="B19" s="1" t="s">
        <v>0</v>
      </c>
      <c r="C19" s="1" t="s">
        <v>1</v>
      </c>
      <c r="D19" s="1">
        <f>D6</f>
        <v>2016</v>
      </c>
      <c r="E19" s="1" t="s">
        <v>49</v>
      </c>
    </row>
    <row r="20" spans="1:6" ht="126" customHeight="1">
      <c r="A20" s="29" t="s">
        <v>37</v>
      </c>
      <c r="B20" s="23">
        <v>0.3</v>
      </c>
      <c r="C20" s="23">
        <v>0.8</v>
      </c>
      <c r="D20" s="23">
        <v>0.8</v>
      </c>
      <c r="E20" s="36">
        <v>0</v>
      </c>
      <c r="F20" s="41" t="s">
        <v>47</v>
      </c>
    </row>
    <row r="21" spans="1:5" ht="14.25">
      <c r="A21" s="25" t="s">
        <v>30</v>
      </c>
      <c r="B21" s="52" t="s">
        <v>3</v>
      </c>
      <c r="C21" s="52"/>
      <c r="D21" s="52"/>
      <c r="E21" s="52"/>
    </row>
    <row r="22" spans="1:5" ht="24">
      <c r="A22" s="1" t="s">
        <v>36</v>
      </c>
      <c r="B22" s="1" t="s">
        <v>0</v>
      </c>
      <c r="C22" s="1" t="s">
        <v>1</v>
      </c>
      <c r="D22" s="1">
        <v>2016</v>
      </c>
      <c r="E22" s="1" t="s">
        <v>49</v>
      </c>
    </row>
    <row r="23" spans="1:6" ht="123" customHeight="1">
      <c r="A23" s="30" t="s">
        <v>45</v>
      </c>
      <c r="B23" s="20">
        <v>1</v>
      </c>
      <c r="C23" s="20">
        <v>1</v>
      </c>
      <c r="D23" s="20">
        <v>0.27</v>
      </c>
      <c r="E23" s="37">
        <v>0.19</v>
      </c>
      <c r="F23" s="42" t="s">
        <v>46</v>
      </c>
    </row>
    <row r="24" spans="1:5" ht="16.5" customHeight="1">
      <c r="A24" s="34"/>
      <c r="B24" s="35"/>
      <c r="C24" s="35"/>
      <c r="D24" s="35"/>
      <c r="E24" s="35"/>
    </row>
    <row r="25" spans="1:4" ht="14.25">
      <c r="A25" s="53" t="s">
        <v>42</v>
      </c>
      <c r="B25" s="53"/>
      <c r="C25" s="53"/>
      <c r="D25" s="53"/>
    </row>
    <row r="26" spans="1:4" ht="14.25">
      <c r="A26" s="31" t="s">
        <v>50</v>
      </c>
      <c r="B26" s="22"/>
      <c r="C26" s="22"/>
      <c r="D26" s="22"/>
    </row>
    <row r="27" spans="1:4" ht="14.25">
      <c r="A27" s="22" t="s">
        <v>44</v>
      </c>
      <c r="B27" s="22"/>
      <c r="C27" s="22"/>
      <c r="D27" s="22"/>
    </row>
    <row r="34" ht="14.25">
      <c r="C34" s="32"/>
    </row>
  </sheetData>
  <sheetProtection/>
  <mergeCells count="12"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  <mergeCell ref="A17:E17"/>
    <mergeCell ref="A1:E1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49" t="s">
        <v>40</v>
      </c>
      <c r="B1" s="50"/>
      <c r="C1" s="50"/>
      <c r="D1" s="50"/>
      <c r="E1" s="51"/>
    </row>
    <row r="2" spans="1:5" ht="15.75" customHeight="1">
      <c r="A2" s="58" t="s">
        <v>10</v>
      </c>
      <c r="B2" s="58"/>
      <c r="C2" s="58"/>
      <c r="D2" s="58"/>
      <c r="E2" s="58"/>
    </row>
    <row r="3" spans="1:5" ht="15.75" customHeight="1">
      <c r="A3" s="58" t="s">
        <v>11</v>
      </c>
      <c r="B3" s="58"/>
      <c r="C3" s="58"/>
      <c r="D3" s="58"/>
      <c r="E3" s="58"/>
    </row>
    <row r="4" spans="1:5" ht="15.75">
      <c r="A4" s="58" t="s">
        <v>41</v>
      </c>
      <c r="B4" s="58"/>
      <c r="C4" s="58"/>
      <c r="D4" s="58"/>
      <c r="E4" s="58"/>
    </row>
    <row r="6" spans="1:5" ht="15">
      <c r="A6" t="s">
        <v>53</v>
      </c>
      <c r="E6" t="s">
        <v>8</v>
      </c>
    </row>
    <row r="7" spans="1:5" ht="15">
      <c r="A7" s="59" t="s">
        <v>9</v>
      </c>
      <c r="B7" s="60" t="s">
        <v>15</v>
      </c>
      <c r="C7" s="61" t="s">
        <v>17</v>
      </c>
      <c r="D7" s="62"/>
      <c r="E7" s="63" t="s">
        <v>16</v>
      </c>
    </row>
    <row r="8" spans="1:5" ht="15">
      <c r="A8" s="59"/>
      <c r="B8" s="59"/>
      <c r="C8" s="6" t="s">
        <v>18</v>
      </c>
      <c r="D8" s="5" t="s">
        <v>19</v>
      </c>
      <c r="E8" s="64"/>
    </row>
    <row r="9" spans="1:7" ht="15.75">
      <c r="A9" s="10" t="s">
        <v>5</v>
      </c>
      <c r="B9" s="7">
        <f>B12*77%</f>
        <v>21731444603.33</v>
      </c>
      <c r="C9" s="7">
        <f>G9*87.5/100</f>
        <v>14175000</v>
      </c>
      <c r="D9" s="7">
        <f>D12*77/100</f>
        <v>0</v>
      </c>
      <c r="E9" s="12">
        <f>B9+C9+D9</f>
        <v>21745619603.33</v>
      </c>
      <c r="G9" s="38">
        <v>16200000</v>
      </c>
    </row>
    <row r="10" spans="1:5" ht="31.5">
      <c r="A10" s="11" t="s">
        <v>12</v>
      </c>
      <c r="B10" s="7">
        <f>B12*11%</f>
        <v>3104492086.19</v>
      </c>
      <c r="C10" s="7">
        <f>G9*12.5/100</f>
        <v>2025000</v>
      </c>
      <c r="D10" s="7">
        <f>D12*11/100</f>
        <v>0</v>
      </c>
      <c r="E10" s="12">
        <f>B10+C10+D10</f>
        <v>3106517086.19</v>
      </c>
    </row>
    <row r="11" spans="1:5" ht="31.5">
      <c r="A11" s="11" t="s">
        <v>13</v>
      </c>
      <c r="B11" s="7">
        <f>B12*12%</f>
        <v>3386718639.48</v>
      </c>
      <c r="C11" s="7">
        <v>0</v>
      </c>
      <c r="D11" s="7">
        <f>D12*12/100</f>
        <v>0</v>
      </c>
      <c r="E11" s="12">
        <f>B11+C11+D11</f>
        <v>3386718639.48</v>
      </c>
    </row>
    <row r="12" spans="1:5" ht="15.75">
      <c r="A12" s="13" t="s">
        <v>14</v>
      </c>
      <c r="B12" s="8">
        <v>28222655329</v>
      </c>
      <c r="C12" s="8">
        <f>C9+C10+C11</f>
        <v>16200000</v>
      </c>
      <c r="D12" s="8">
        <v>0</v>
      </c>
      <c r="E12" s="8">
        <f>B12+C12+D12</f>
        <v>28238855329</v>
      </c>
    </row>
    <row r="14" spans="4:6" ht="15">
      <c r="D14" s="16"/>
      <c r="E14" s="15"/>
      <c r="F14" s="17"/>
    </row>
    <row r="15" spans="1:5" ht="31.5">
      <c r="A15" s="33" t="s">
        <v>38</v>
      </c>
      <c r="B15" s="39">
        <v>15931512</v>
      </c>
      <c r="D15" s="14"/>
      <c r="E15" s="15"/>
    </row>
    <row r="16" ht="15">
      <c r="E16" s="15"/>
    </row>
    <row r="17" ht="15">
      <c r="E17" s="16"/>
    </row>
    <row r="18" spans="1:5" ht="15">
      <c r="A18" s="56" t="s">
        <v>52</v>
      </c>
      <c r="B18" s="56"/>
      <c r="C18" s="56"/>
      <c r="D18" s="56"/>
      <c r="E18" s="56"/>
    </row>
    <row r="19" spans="1:5" ht="15">
      <c r="A19" s="57" t="s">
        <v>51</v>
      </c>
      <c r="B19" s="57"/>
      <c r="C19" s="57"/>
      <c r="D19" s="57"/>
      <c r="E19" s="57"/>
    </row>
    <row r="20" spans="1:3" ht="15">
      <c r="A20" s="9" t="s">
        <v>43</v>
      </c>
      <c r="B20" s="9"/>
      <c r="C20" s="9"/>
    </row>
    <row r="21" spans="1:3" ht="15">
      <c r="A21" s="9"/>
      <c r="B21" s="9"/>
      <c r="C21" s="9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2016-05-11T19:19:59Z</cp:lastPrinted>
  <dcterms:created xsi:type="dcterms:W3CDTF">2008-08-26T19:35:11Z</dcterms:created>
  <dcterms:modified xsi:type="dcterms:W3CDTF">2016-05-11T19:49:18Z</dcterms:modified>
  <cp:category/>
  <cp:version/>
  <cp:contentType/>
  <cp:contentStatus/>
</cp:coreProperties>
</file>